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renikolvi\Desktop\Исполнение 2023 год с новой датой\"/>
    </mc:Choice>
  </mc:AlternateContent>
  <bookViews>
    <workbookView xWindow="0" yWindow="0" windowWidth="28800" windowHeight="12435"/>
  </bookViews>
  <sheets>
    <sheet name="СРБ на год (ФКР)_1" sheetId="1" r:id="rId1"/>
  </sheets>
  <definedNames>
    <definedName name="_xlnm.Print_Titles" localSheetId="0">'СРБ на год (ФКР)_1'!$3:$5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G58" i="1"/>
  <c r="G55" i="1"/>
  <c r="G50" i="1"/>
  <c r="G45" i="1"/>
  <c r="K43" i="1"/>
  <c r="G43" i="1"/>
  <c r="G40" i="1"/>
  <c r="G33" i="1"/>
  <c r="G31" i="1"/>
  <c r="G26" i="1"/>
  <c r="G20" i="1"/>
  <c r="G15" i="1"/>
  <c r="L6" i="1"/>
  <c r="H6" i="1"/>
  <c r="H61" i="1" s="1"/>
  <c r="G6" i="1"/>
  <c r="F58" i="1"/>
  <c r="F55" i="1"/>
  <c r="F50" i="1"/>
  <c r="F45" i="1"/>
  <c r="F43" i="1"/>
  <c r="F40" i="1"/>
  <c r="F33" i="1"/>
  <c r="F31" i="1"/>
  <c r="F26" i="1"/>
  <c r="F20" i="1"/>
  <c r="F15" i="1"/>
  <c r="F6" i="1"/>
  <c r="L61" i="1" l="1"/>
  <c r="G61" i="1"/>
  <c r="J61" i="1"/>
  <c r="I61" i="1"/>
  <c r="K61" i="1"/>
  <c r="F61" i="1"/>
</calcChain>
</file>

<file path=xl/sharedStrings.xml><?xml version="1.0" encoding="utf-8"?>
<sst xmlns="http://schemas.openxmlformats.org/spreadsheetml/2006/main" count="69" uniqueCount="69">
  <si>
    <t>ВСЕГО</t>
  </si>
  <si>
    <t/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</si>
  <si>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</si>
  <si>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</si>
  <si>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</si>
  <si>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</si>
  <si>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</si>
  <si>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</si>
  <si>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Спорт высших достижений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</si>
  <si>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</si>
  <si>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</si>
  <si>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</si>
  <si>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</si>
  <si>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</si>
  <si>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</si>
  <si>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</si>
  <si>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</si>
  <si>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</si>
  <si>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</si>
  <si>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</si>
  <si>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</si>
  <si>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</si>
  <si>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</si>
  <si>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</si>
  <si>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</si>
  <si>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</si>
  <si>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</si>
  <si>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</si>
  <si>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</si>
  <si>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</si>
  <si>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</si>
  <si>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</si>
  <si>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</si>
  <si>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</si>
  <si>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</si>
  <si>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</si>
  <si>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</si>
  <si>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</si>
  <si>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</si>
  <si>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</si>
  <si>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</si>
  <si>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</si>
  <si>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</si>
  <si>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</si>
  <si>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</si>
  <si>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</si>
  <si>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</si>
  <si>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</si>
  <si>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</si>
  <si>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</si>
  <si>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</si>
  <si>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</si>
  <si>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</si>
  <si>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</si>
  <si>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ПР</t>
  </si>
  <si>
    <t>РЗ</t>
  </si>
  <si>
    <t>Код раздела</t>
  </si>
  <si>
    <t>Наименование</t>
  </si>
  <si>
    <t>Принятый бюджет на 2023 год (РОГС от 27.12.2022 № 300)</t>
  </si>
  <si>
    <t>(тыс. руб.)</t>
  </si>
  <si>
    <t>Изменения от 16.02.2023</t>
  </si>
  <si>
    <t>Бюджет с учетом изменений (РОГС от 16.02.2023 № 321)</t>
  </si>
  <si>
    <t>Изменения от 04.09.2023</t>
  </si>
  <si>
    <t>Бюджет с учетом изменений (РОГС от 04.09.2023 № 385)</t>
  </si>
  <si>
    <t>Изменения от 22.12.2023</t>
  </si>
  <si>
    <t>Бюджет с учетом изменений (РОГС от 22.12.2023 № 438)</t>
  </si>
  <si>
    <t>Сведения о внесенных в 2023 году изменениях в бюджет города Оренбурга по расходам</t>
  </si>
  <si>
    <t>Массовый спорт</t>
  </si>
  <si>
    <t>Лесное хозяйство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</si>
</sst>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5" formatCode="00"/>
    <numFmt numFmtId="166" formatCode="0000"/>
    <numFmt numFmtId="167" formatCode="#,##0.0"/>
  </numFmts>
  <fonts count="10" x14ac:knownFonts="1">
    <font>
      <sz val="10"/>
      <name val="Arial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11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Fill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4" fillId="0" borderId="1" xfId="0" applyNumberFormat="1" applyFont="1" applyFill="1" applyBorder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Border="1" applyAlignment="1" applyProtection="1">
      <protection hidden="1"/>
    </xf>
    <xf numFmtId="0" fontId="3" fillId="0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vertical="top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hidden="1"/>
    </xf>
    <xf numFmtId="167" fontId="1" fillId="2" borderId="1" xfId="0" applyNumberFormat="1" applyFont="1" applyFill="1" applyBorder="1" applyAlignment="1" applyProtection="1">
      <alignment horizontal="right" vertical="center" wrapText="1"/>
      <protection hidden="1"/>
    </xf>
    <xf numFmtId="167" fontId="3" fillId="0" borderId="1" xfId="0" applyNumberFormat="1" applyFont="1" applyFill="1" applyBorder="1" applyAlignment="1" applyProtection="1">
      <protection hidden="1"/>
    </xf>
    <xf numFmtId="0" fontId="8" fillId="0" borderId="1" xfId="0" applyNumberFormat="1" applyFont="1" applyFill="1" applyBorder="1" applyAlignment="1" applyProtection="1">
      <alignment horizontal="left"/>
      <protection hidden="1"/>
    </xf>
    <xf numFmtId="0" fontId="8" fillId="0" borderId="1" xfId="0" applyNumberFormat="1" applyFont="1" applyFill="1" applyBorder="1" applyAlignment="1" applyProtection="1">
      <protection hidden="1"/>
    </xf>
    <xf numFmtId="164" fontId="8" fillId="0" borderId="1" xfId="0" applyNumberFormat="1" applyFont="1" applyFill="1" applyBorder="1" applyAlignment="1" applyProtection="1">
      <protection hidden="1"/>
    </xf>
    <xf numFmtId="167" fontId="8" fillId="0" borderId="1" xfId="0" applyNumberFormat="1" applyFont="1" applyFill="1" applyBorder="1" applyAlignme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3" fillId="3" borderId="2" xfId="0" applyNumberFormat="1" applyFont="1" applyFill="1" applyBorder="1" applyAlignment="1" applyProtection="1">
      <alignment horizontal="center" vertical="center"/>
      <protection hidden="1"/>
    </xf>
    <xf numFmtId="167" fontId="1" fillId="3" borderId="1" xfId="0" applyNumberFormat="1" applyFont="1" applyFill="1" applyBorder="1" applyAlignment="1" applyProtection="1">
      <alignment horizontal="right" vertical="center" wrapText="1"/>
      <protection hidden="1"/>
    </xf>
    <xf numFmtId="167" fontId="3" fillId="3" borderId="1" xfId="0" applyNumberFormat="1" applyFont="1" applyFill="1" applyBorder="1" applyAlignment="1" applyProtection="1">
      <protection hidden="1"/>
    </xf>
    <xf numFmtId="167" fontId="8" fillId="3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NumberFormat="1" applyFont="1" applyFill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tabSelected="1" workbookViewId="0">
      <selection activeCell="N73" sqref="N73"/>
    </sheetView>
  </sheetViews>
  <sheetFormatPr defaultColWidth="9.140625" defaultRowHeight="12.75" x14ac:dyDescent="0.2"/>
  <cols>
    <col min="1" max="1" width="1.42578125" customWidth="1"/>
    <col min="2" max="2" width="46.7109375" customWidth="1"/>
    <col min="3" max="3" width="0" hidden="1" customWidth="1"/>
    <col min="4" max="4" width="5.5703125" customWidth="1"/>
    <col min="5" max="5" width="5.140625" customWidth="1"/>
    <col min="6" max="12" width="18.5703125" customWidth="1"/>
    <col min="13" max="13" width="0.42578125" customWidth="1"/>
    <col min="14" max="258" width="9.140625" customWidth="1"/>
  </cols>
  <sheetData>
    <row r="1" spans="1:13" ht="27.75" customHeight="1" x14ac:dyDescent="0.2">
      <c r="A1" s="24" t="s">
        <v>66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3" ht="12.75" customHeight="1" x14ac:dyDescent="0.2">
      <c r="A2" s="5"/>
      <c r="B2" s="2"/>
      <c r="C2" s="5"/>
      <c r="D2" s="5"/>
      <c r="E2" s="2"/>
      <c r="F2" s="1"/>
      <c r="G2" s="1"/>
      <c r="H2" s="1"/>
      <c r="I2" s="1"/>
      <c r="J2" s="1"/>
      <c r="K2" s="1"/>
      <c r="L2" s="18" t="s">
        <v>59</v>
      </c>
      <c r="M2" s="1"/>
    </row>
    <row r="3" spans="1:13" ht="19.5" customHeight="1" x14ac:dyDescent="0.2">
      <c r="A3" s="5"/>
      <c r="B3" s="25" t="s">
        <v>57</v>
      </c>
      <c r="C3" s="23" t="s">
        <v>56</v>
      </c>
      <c r="D3" s="23" t="s">
        <v>55</v>
      </c>
      <c r="E3" s="23" t="s">
        <v>54</v>
      </c>
      <c r="F3" s="23" t="s">
        <v>58</v>
      </c>
      <c r="G3" s="26" t="s">
        <v>60</v>
      </c>
      <c r="H3" s="28" t="s">
        <v>61</v>
      </c>
      <c r="I3" s="26" t="s">
        <v>62</v>
      </c>
      <c r="J3" s="28" t="s">
        <v>63</v>
      </c>
      <c r="K3" s="26" t="s">
        <v>64</v>
      </c>
      <c r="L3" s="28" t="s">
        <v>65</v>
      </c>
      <c r="M3" s="3"/>
    </row>
    <row r="4" spans="1:13" ht="63" customHeight="1" x14ac:dyDescent="0.2">
      <c r="A4" s="5"/>
      <c r="B4" s="25"/>
      <c r="C4" s="23"/>
      <c r="D4" s="23"/>
      <c r="E4" s="23"/>
      <c r="F4" s="23"/>
      <c r="G4" s="27"/>
      <c r="H4" s="29"/>
      <c r="I4" s="27"/>
      <c r="J4" s="29"/>
      <c r="K4" s="27"/>
      <c r="L4" s="29"/>
      <c r="M4" s="3"/>
    </row>
    <row r="5" spans="1:13" ht="12.75" customHeight="1" x14ac:dyDescent="0.2">
      <c r="A5" s="2"/>
      <c r="B5" s="8">
        <v>1</v>
      </c>
      <c r="C5" s="8">
        <v>2</v>
      </c>
      <c r="D5" s="8">
        <v>2</v>
      </c>
      <c r="E5" s="8">
        <v>3</v>
      </c>
      <c r="F5" s="8">
        <v>4</v>
      </c>
      <c r="G5" s="19">
        <v>5</v>
      </c>
      <c r="H5" s="8">
        <v>6</v>
      </c>
      <c r="I5" s="19">
        <v>7</v>
      </c>
      <c r="J5" s="8">
        <v>8</v>
      </c>
      <c r="K5" s="19">
        <v>9</v>
      </c>
      <c r="L5" s="8">
        <v>10</v>
      </c>
      <c r="M5" s="2"/>
    </row>
    <row r="6" spans="1:13" ht="15.75" x14ac:dyDescent="0.2">
      <c r="A6" s="6"/>
      <c r="B6" s="9" t="s">
        <v>53</v>
      </c>
      <c r="C6" s="10">
        <v>100</v>
      </c>
      <c r="D6" s="11">
        <v>1</v>
      </c>
      <c r="E6" s="11">
        <v>0</v>
      </c>
      <c r="F6" s="12">
        <f>SUM(F7:F14)</f>
        <v>903993.23399999994</v>
      </c>
      <c r="G6" s="20">
        <f t="shared" ref="G6:L6" si="0">SUM(G7:G14)</f>
        <v>183258.182</v>
      </c>
      <c r="H6" s="12">
        <f t="shared" si="0"/>
        <v>1087251.416</v>
      </c>
      <c r="I6" s="20">
        <v>-58885.561000000002</v>
      </c>
      <c r="J6" s="12">
        <v>1028365.8540000001</v>
      </c>
      <c r="K6" s="20">
        <v>-15205.634</v>
      </c>
      <c r="L6" s="12">
        <f t="shared" si="0"/>
        <v>1013160.2180000001</v>
      </c>
      <c r="M6" s="7"/>
    </row>
    <row r="7" spans="1:13" ht="47.25" x14ac:dyDescent="0.2">
      <c r="A7" s="6"/>
      <c r="B7" s="9" t="s">
        <v>52</v>
      </c>
      <c r="C7" s="10">
        <v>102</v>
      </c>
      <c r="D7" s="11">
        <v>1</v>
      </c>
      <c r="E7" s="11">
        <v>2</v>
      </c>
      <c r="F7" s="12">
        <v>3961.3</v>
      </c>
      <c r="G7" s="20">
        <v>0</v>
      </c>
      <c r="H7" s="12">
        <v>3961.3</v>
      </c>
      <c r="I7" s="20">
        <v>0</v>
      </c>
      <c r="J7" s="12">
        <v>3961.3</v>
      </c>
      <c r="K7" s="20">
        <v>0</v>
      </c>
      <c r="L7" s="12">
        <v>3961.3</v>
      </c>
      <c r="M7" s="7"/>
    </row>
    <row r="8" spans="1:13" ht="63" x14ac:dyDescent="0.2">
      <c r="A8" s="6"/>
      <c r="B8" s="9" t="s">
        <v>51</v>
      </c>
      <c r="C8" s="10">
        <v>103</v>
      </c>
      <c r="D8" s="11">
        <v>1</v>
      </c>
      <c r="E8" s="11">
        <v>3</v>
      </c>
      <c r="F8" s="12">
        <v>69308.600000000006</v>
      </c>
      <c r="G8" s="20">
        <v>-352</v>
      </c>
      <c r="H8" s="12">
        <v>68956.600000000006</v>
      </c>
      <c r="I8" s="20">
        <v>-350</v>
      </c>
      <c r="J8" s="12">
        <v>68606.600000000006</v>
      </c>
      <c r="K8" s="20">
        <v>-1950</v>
      </c>
      <c r="L8" s="12">
        <v>66656.600000000006</v>
      </c>
      <c r="M8" s="7"/>
    </row>
    <row r="9" spans="1:13" ht="78.75" x14ac:dyDescent="0.2">
      <c r="A9" s="6"/>
      <c r="B9" s="9" t="s">
        <v>50</v>
      </c>
      <c r="C9" s="10">
        <v>104</v>
      </c>
      <c r="D9" s="11">
        <v>1</v>
      </c>
      <c r="E9" s="11">
        <v>4</v>
      </c>
      <c r="F9" s="12">
        <v>312184.03399999999</v>
      </c>
      <c r="G9" s="20">
        <v>13550.397000000001</v>
      </c>
      <c r="H9" s="12">
        <v>325734.43099999998</v>
      </c>
      <c r="I9" s="20">
        <v>1155.009</v>
      </c>
      <c r="J9" s="12">
        <v>326889.44</v>
      </c>
      <c r="K9" s="20">
        <v>3889.6759999999999</v>
      </c>
      <c r="L9" s="12">
        <v>330779.11599999998</v>
      </c>
      <c r="M9" s="7"/>
    </row>
    <row r="10" spans="1:13" ht="15.75" x14ac:dyDescent="0.2">
      <c r="A10" s="6"/>
      <c r="B10" s="9" t="s">
        <v>49</v>
      </c>
      <c r="C10" s="10">
        <v>105</v>
      </c>
      <c r="D10" s="11">
        <v>1</v>
      </c>
      <c r="E10" s="11">
        <v>5</v>
      </c>
      <c r="F10" s="12">
        <v>67.599999999999994</v>
      </c>
      <c r="G10" s="20">
        <v>0</v>
      </c>
      <c r="H10" s="12">
        <v>67.599999999999994</v>
      </c>
      <c r="I10" s="20">
        <v>144.69999999999999</v>
      </c>
      <c r="J10" s="12">
        <v>212.3</v>
      </c>
      <c r="K10" s="20">
        <v>0</v>
      </c>
      <c r="L10" s="12">
        <v>212.3</v>
      </c>
      <c r="M10" s="7"/>
    </row>
    <row r="11" spans="1:13" ht="63" x14ac:dyDescent="0.2">
      <c r="A11" s="6"/>
      <c r="B11" s="9" t="s">
        <v>48</v>
      </c>
      <c r="C11" s="10">
        <v>106</v>
      </c>
      <c r="D11" s="11">
        <v>1</v>
      </c>
      <c r="E11" s="11">
        <v>6</v>
      </c>
      <c r="F11" s="12">
        <v>106698.4</v>
      </c>
      <c r="G11" s="20">
        <v>3567.55</v>
      </c>
      <c r="H11" s="12">
        <v>110265.95</v>
      </c>
      <c r="I11" s="20">
        <v>-3015.4290000000001</v>
      </c>
      <c r="J11" s="12">
        <v>107250.52099999999</v>
      </c>
      <c r="K11" s="20">
        <v>3626.8</v>
      </c>
      <c r="L11" s="12">
        <v>110877.321</v>
      </c>
      <c r="M11" s="7"/>
    </row>
    <row r="12" spans="1:13" ht="31.5" x14ac:dyDescent="0.2">
      <c r="A12" s="6"/>
      <c r="B12" s="9" t="s">
        <v>47</v>
      </c>
      <c r="C12" s="10">
        <v>107</v>
      </c>
      <c r="D12" s="11">
        <v>1</v>
      </c>
      <c r="E12" s="11">
        <v>7</v>
      </c>
      <c r="F12" s="12">
        <v>3833</v>
      </c>
      <c r="G12" s="20"/>
      <c r="H12" s="12">
        <v>3833</v>
      </c>
      <c r="I12" s="20"/>
      <c r="J12" s="12">
        <v>3833</v>
      </c>
      <c r="K12" s="20"/>
      <c r="L12" s="12">
        <v>3833</v>
      </c>
      <c r="M12" s="7"/>
    </row>
    <row r="13" spans="1:13" ht="15.75" x14ac:dyDescent="0.2">
      <c r="A13" s="6"/>
      <c r="B13" s="9" t="s">
        <v>46</v>
      </c>
      <c r="C13" s="10">
        <v>111</v>
      </c>
      <c r="D13" s="11">
        <v>1</v>
      </c>
      <c r="E13" s="11">
        <v>11</v>
      </c>
      <c r="F13" s="12">
        <v>55000</v>
      </c>
      <c r="G13" s="20">
        <v>82384</v>
      </c>
      <c r="H13" s="12">
        <v>137384</v>
      </c>
      <c r="I13" s="20">
        <v>-107801.622</v>
      </c>
      <c r="J13" s="12">
        <v>29582.377</v>
      </c>
      <c r="K13" s="20">
        <v>-10515.237999999999</v>
      </c>
      <c r="L13" s="12">
        <v>19067.137999999999</v>
      </c>
      <c r="M13" s="7"/>
    </row>
    <row r="14" spans="1:13" ht="15.75" x14ac:dyDescent="0.2">
      <c r="A14" s="6"/>
      <c r="B14" s="9" t="s">
        <v>45</v>
      </c>
      <c r="C14" s="10">
        <v>113</v>
      </c>
      <c r="D14" s="11">
        <v>1</v>
      </c>
      <c r="E14" s="11">
        <v>13</v>
      </c>
      <c r="F14" s="12">
        <v>352940.3</v>
      </c>
      <c r="G14" s="20">
        <v>84108.235000000001</v>
      </c>
      <c r="H14" s="12">
        <v>437048.53499999997</v>
      </c>
      <c r="I14" s="20">
        <v>50981.781000000003</v>
      </c>
      <c r="J14" s="12">
        <v>488030.31599999999</v>
      </c>
      <c r="K14" s="20">
        <v>10256.871999999999</v>
      </c>
      <c r="L14" s="12">
        <v>477773.44300000003</v>
      </c>
      <c r="M14" s="7"/>
    </row>
    <row r="15" spans="1:13" ht="47.25" x14ac:dyDescent="0.2">
      <c r="A15" s="6"/>
      <c r="B15" s="9" t="s">
        <v>44</v>
      </c>
      <c r="C15" s="10">
        <v>300</v>
      </c>
      <c r="D15" s="11">
        <v>3</v>
      </c>
      <c r="E15" s="11">
        <v>0</v>
      </c>
      <c r="F15" s="12">
        <f>SUM(F16:F19)</f>
        <v>101194.00000000001</v>
      </c>
      <c r="G15" s="20">
        <f t="shared" ref="G15" si="1">SUM(G16:G19)</f>
        <v>860.04300000000001</v>
      </c>
      <c r="H15" s="12">
        <v>102054.04300000001</v>
      </c>
      <c r="I15" s="20">
        <v>5871.98</v>
      </c>
      <c r="J15" s="12">
        <v>107926.023</v>
      </c>
      <c r="K15" s="20">
        <v>4073.7150000000001</v>
      </c>
      <c r="L15" s="12">
        <v>111999.738</v>
      </c>
      <c r="M15" s="7"/>
    </row>
    <row r="16" spans="1:13" ht="15.75" x14ac:dyDescent="0.2">
      <c r="A16" s="6"/>
      <c r="B16" s="9" t="s">
        <v>43</v>
      </c>
      <c r="C16" s="10">
        <v>304</v>
      </c>
      <c r="D16" s="11">
        <v>3</v>
      </c>
      <c r="E16" s="11">
        <v>4</v>
      </c>
      <c r="F16" s="12">
        <v>25011.4</v>
      </c>
      <c r="G16" s="20">
        <v>0</v>
      </c>
      <c r="H16" s="12">
        <v>25011.4</v>
      </c>
      <c r="I16" s="20">
        <v>0</v>
      </c>
      <c r="J16" s="12">
        <v>25011.4</v>
      </c>
      <c r="K16" s="20">
        <v>2065.1999999999998</v>
      </c>
      <c r="L16" s="12">
        <v>27076.6</v>
      </c>
      <c r="M16" s="7"/>
    </row>
    <row r="17" spans="1:13" ht="15.75" x14ac:dyDescent="0.2">
      <c r="A17" s="6"/>
      <c r="B17" s="9" t="s">
        <v>42</v>
      </c>
      <c r="C17" s="10">
        <v>309</v>
      </c>
      <c r="D17" s="11">
        <v>3</v>
      </c>
      <c r="E17" s="11">
        <v>9</v>
      </c>
      <c r="F17" s="12">
        <v>162</v>
      </c>
      <c r="G17" s="20">
        <v>0</v>
      </c>
      <c r="H17" s="12">
        <v>162</v>
      </c>
      <c r="I17" s="20">
        <v>0</v>
      </c>
      <c r="J17" s="12">
        <v>162</v>
      </c>
      <c r="K17" s="20">
        <v>-1</v>
      </c>
      <c r="L17" s="12">
        <v>161</v>
      </c>
      <c r="M17" s="7"/>
    </row>
    <row r="18" spans="1:13" ht="63" x14ac:dyDescent="0.2">
      <c r="A18" s="6"/>
      <c r="B18" s="9" t="s">
        <v>41</v>
      </c>
      <c r="C18" s="10">
        <v>310</v>
      </c>
      <c r="D18" s="11">
        <v>3</v>
      </c>
      <c r="E18" s="11">
        <v>10</v>
      </c>
      <c r="F18" s="12">
        <v>69768.800000000003</v>
      </c>
      <c r="G18" s="20">
        <v>862.04300000000001</v>
      </c>
      <c r="H18" s="12">
        <v>70630.842999999993</v>
      </c>
      <c r="I18" s="20">
        <v>2426.98</v>
      </c>
      <c r="J18" s="12">
        <v>73057.823000000004</v>
      </c>
      <c r="K18" s="20">
        <v>2009.5150000000001</v>
      </c>
      <c r="L18" s="12">
        <v>75067.338000000003</v>
      </c>
      <c r="M18" s="7"/>
    </row>
    <row r="19" spans="1:13" ht="47.25" x14ac:dyDescent="0.2">
      <c r="A19" s="6"/>
      <c r="B19" s="9" t="s">
        <v>40</v>
      </c>
      <c r="C19" s="10">
        <v>314</v>
      </c>
      <c r="D19" s="11">
        <v>3</v>
      </c>
      <c r="E19" s="11">
        <v>14</v>
      </c>
      <c r="F19" s="12">
        <v>6251.8</v>
      </c>
      <c r="G19" s="20">
        <v>-2</v>
      </c>
      <c r="H19" s="12">
        <v>6249.8</v>
      </c>
      <c r="I19" s="20">
        <v>3445</v>
      </c>
      <c r="J19" s="12">
        <v>9694.7999999999993</v>
      </c>
      <c r="K19" s="20">
        <v>0</v>
      </c>
      <c r="L19" s="12">
        <v>9694.7999999999993</v>
      </c>
      <c r="M19" s="7"/>
    </row>
    <row r="20" spans="1:13" ht="15.75" x14ac:dyDescent="0.2">
      <c r="A20" s="6"/>
      <c r="B20" s="9" t="s">
        <v>39</v>
      </c>
      <c r="C20" s="10">
        <v>400</v>
      </c>
      <c r="D20" s="11">
        <v>4</v>
      </c>
      <c r="E20" s="11">
        <v>0</v>
      </c>
      <c r="F20" s="12">
        <f>SUM(F21:F25)</f>
        <v>4505929.6890000002</v>
      </c>
      <c r="G20" s="20">
        <f>SUM(G21:G25)</f>
        <v>195419.18</v>
      </c>
      <c r="H20" s="12">
        <v>4701348.8689999999</v>
      </c>
      <c r="I20" s="20">
        <v>-327045.614</v>
      </c>
      <c r="J20" s="12">
        <v>4374303.2549999999</v>
      </c>
      <c r="K20" s="20">
        <v>467877.08</v>
      </c>
      <c r="L20" s="12">
        <v>4842180.3360000001</v>
      </c>
      <c r="M20" s="7"/>
    </row>
    <row r="21" spans="1:13" ht="15.75" x14ac:dyDescent="0.2">
      <c r="A21" s="6"/>
      <c r="B21" s="9" t="s">
        <v>38</v>
      </c>
      <c r="C21" s="10">
        <v>405</v>
      </c>
      <c r="D21" s="11">
        <v>4</v>
      </c>
      <c r="E21" s="11">
        <v>5</v>
      </c>
      <c r="F21" s="12">
        <v>2902.9</v>
      </c>
      <c r="G21" s="20">
        <v>225.8</v>
      </c>
      <c r="H21" s="12">
        <v>3128.7</v>
      </c>
      <c r="I21" s="20"/>
      <c r="J21" s="12">
        <v>3128.7</v>
      </c>
      <c r="K21" s="20">
        <v>0</v>
      </c>
      <c r="L21" s="12">
        <v>3128.7</v>
      </c>
      <c r="M21" s="7"/>
    </row>
    <row r="22" spans="1:13" ht="15.75" x14ac:dyDescent="0.2">
      <c r="A22" s="6"/>
      <c r="B22" s="9" t="s">
        <v>68</v>
      </c>
      <c r="C22" s="10"/>
      <c r="D22" s="11">
        <v>4</v>
      </c>
      <c r="E22" s="11">
        <v>7</v>
      </c>
      <c r="F22" s="12">
        <v>0</v>
      </c>
      <c r="G22" s="20">
        <v>0</v>
      </c>
      <c r="H22" s="12">
        <v>0</v>
      </c>
      <c r="I22" s="20">
        <v>2684.84</v>
      </c>
      <c r="J22" s="12">
        <v>2684.84</v>
      </c>
      <c r="K22" s="20">
        <v>0</v>
      </c>
      <c r="L22" s="12">
        <v>2684.84</v>
      </c>
      <c r="M22" s="7"/>
    </row>
    <row r="23" spans="1:13" ht="15.75" x14ac:dyDescent="0.2">
      <c r="A23" s="6"/>
      <c r="B23" s="9" t="s">
        <v>37</v>
      </c>
      <c r="C23" s="10">
        <v>408</v>
      </c>
      <c r="D23" s="11">
        <v>4</v>
      </c>
      <c r="E23" s="11">
        <v>8</v>
      </c>
      <c r="F23" s="12">
        <v>371261.9</v>
      </c>
      <c r="G23" s="20">
        <v>27736.5</v>
      </c>
      <c r="H23" s="12">
        <v>398998.4</v>
      </c>
      <c r="I23" s="20">
        <v>20428.7</v>
      </c>
      <c r="J23" s="12">
        <v>419427.1</v>
      </c>
      <c r="K23" s="20">
        <v>-5628.81</v>
      </c>
      <c r="L23" s="12">
        <v>413798.29</v>
      </c>
      <c r="M23" s="7"/>
    </row>
    <row r="24" spans="1:13" ht="15.75" x14ac:dyDescent="0.2">
      <c r="A24" s="6"/>
      <c r="B24" s="9" t="s">
        <v>36</v>
      </c>
      <c r="C24" s="10">
        <v>409</v>
      </c>
      <c r="D24" s="11">
        <v>4</v>
      </c>
      <c r="E24" s="11">
        <v>9</v>
      </c>
      <c r="F24" s="12">
        <v>3726110.2629999998</v>
      </c>
      <c r="G24" s="20">
        <v>136677.524</v>
      </c>
      <c r="H24" s="12">
        <v>3862787.787</v>
      </c>
      <c r="I24" s="20">
        <v>-370763.33899999998</v>
      </c>
      <c r="J24" s="12">
        <v>3492024.4479999999</v>
      </c>
      <c r="K24" s="20">
        <v>454165.98</v>
      </c>
      <c r="L24" s="12">
        <v>3946190.4279999998</v>
      </c>
      <c r="M24" s="7"/>
    </row>
    <row r="25" spans="1:13" ht="31.5" x14ac:dyDescent="0.2">
      <c r="A25" s="6"/>
      <c r="B25" s="9" t="s">
        <v>35</v>
      </c>
      <c r="C25" s="10">
        <v>412</v>
      </c>
      <c r="D25" s="11">
        <v>4</v>
      </c>
      <c r="E25" s="11">
        <v>12</v>
      </c>
      <c r="F25" s="12">
        <v>405654.62599999999</v>
      </c>
      <c r="G25" s="20">
        <v>30779.356</v>
      </c>
      <c r="H25" s="12">
        <v>436433.98200000002</v>
      </c>
      <c r="I25" s="20">
        <v>20604.184000000001</v>
      </c>
      <c r="J25" s="12">
        <v>457038.16700000002</v>
      </c>
      <c r="K25" s="20">
        <v>19339.91</v>
      </c>
      <c r="L25" s="12">
        <v>476378.07699999999</v>
      </c>
      <c r="M25" s="7"/>
    </row>
    <row r="26" spans="1:13" ht="31.5" x14ac:dyDescent="0.2">
      <c r="A26" s="6"/>
      <c r="B26" s="9" t="s">
        <v>34</v>
      </c>
      <c r="C26" s="10">
        <v>500</v>
      </c>
      <c r="D26" s="11">
        <v>5</v>
      </c>
      <c r="E26" s="11">
        <v>0</v>
      </c>
      <c r="F26" s="12">
        <f>SUM(F27:F30)</f>
        <v>2867173.3930000002</v>
      </c>
      <c r="G26" s="20">
        <f t="shared" ref="G26" si="2">SUM(G27:G30)</f>
        <v>268141.85200000001</v>
      </c>
      <c r="H26" s="12">
        <v>3135315.2540000002</v>
      </c>
      <c r="I26" s="20">
        <v>524915.43799999997</v>
      </c>
      <c r="J26" s="12">
        <v>3660230.693</v>
      </c>
      <c r="K26" s="20">
        <v>-294808.80800000002</v>
      </c>
      <c r="L26" s="12">
        <v>3365421.8840000001</v>
      </c>
      <c r="M26" s="7"/>
    </row>
    <row r="27" spans="1:13" ht="15.75" x14ac:dyDescent="0.2">
      <c r="A27" s="6"/>
      <c r="B27" s="9" t="s">
        <v>33</v>
      </c>
      <c r="C27" s="10">
        <v>501</v>
      </c>
      <c r="D27" s="11">
        <v>5</v>
      </c>
      <c r="E27" s="11">
        <v>1</v>
      </c>
      <c r="F27" s="12">
        <v>305119.62099999998</v>
      </c>
      <c r="G27" s="20">
        <v>27085.1</v>
      </c>
      <c r="H27" s="12">
        <v>332204.728</v>
      </c>
      <c r="I27" s="20">
        <v>154146.128</v>
      </c>
      <c r="J27" s="12">
        <v>486350.85700000002</v>
      </c>
      <c r="K27" s="20">
        <v>10267.635</v>
      </c>
      <c r="L27" s="12">
        <v>496618.49300000002</v>
      </c>
      <c r="M27" s="7"/>
    </row>
    <row r="28" spans="1:13" ht="15.75" x14ac:dyDescent="0.2">
      <c r="A28" s="6"/>
      <c r="B28" s="9" t="s">
        <v>32</v>
      </c>
      <c r="C28" s="10">
        <v>502</v>
      </c>
      <c r="D28" s="11">
        <v>5</v>
      </c>
      <c r="E28" s="11">
        <v>2</v>
      </c>
      <c r="F28" s="12">
        <v>1717094.4350000001</v>
      </c>
      <c r="G28" s="20">
        <v>45199.642</v>
      </c>
      <c r="H28" s="12">
        <v>1762294.077</v>
      </c>
      <c r="I28" s="20">
        <v>2668.5810000000001</v>
      </c>
      <c r="J28" s="12">
        <v>1764962.659</v>
      </c>
      <c r="K28" s="20">
        <v>-496877.01199999999</v>
      </c>
      <c r="L28" s="12">
        <v>1268085.6459999999</v>
      </c>
      <c r="M28" s="7"/>
    </row>
    <row r="29" spans="1:13" ht="15.75" x14ac:dyDescent="0.2">
      <c r="A29" s="6"/>
      <c r="B29" s="9" t="s">
        <v>31</v>
      </c>
      <c r="C29" s="10">
        <v>503</v>
      </c>
      <c r="D29" s="11">
        <v>5</v>
      </c>
      <c r="E29" s="11">
        <v>3</v>
      </c>
      <c r="F29" s="12">
        <v>758466.16700000002</v>
      </c>
      <c r="G29" s="20">
        <v>196182.717</v>
      </c>
      <c r="H29" s="12">
        <v>954648.88399999996</v>
      </c>
      <c r="I29" s="20">
        <v>358610.68599999999</v>
      </c>
      <c r="J29" s="12">
        <v>1313259.57</v>
      </c>
      <c r="K29" s="20">
        <v>188592.84599999999</v>
      </c>
      <c r="L29" s="12">
        <v>1501852.4169999999</v>
      </c>
      <c r="M29" s="7"/>
    </row>
    <row r="30" spans="1:13" ht="31.5" x14ac:dyDescent="0.2">
      <c r="A30" s="6"/>
      <c r="B30" s="9" t="s">
        <v>30</v>
      </c>
      <c r="C30" s="10">
        <v>505</v>
      </c>
      <c r="D30" s="11">
        <v>5</v>
      </c>
      <c r="E30" s="11">
        <v>5</v>
      </c>
      <c r="F30" s="12">
        <v>86493.17</v>
      </c>
      <c r="G30" s="20">
        <v>-325.60700000000003</v>
      </c>
      <c r="H30" s="12">
        <v>86167.562999999995</v>
      </c>
      <c r="I30" s="20">
        <v>9490.0409999999993</v>
      </c>
      <c r="J30" s="12">
        <v>95657.604000000007</v>
      </c>
      <c r="K30" s="20">
        <v>3207.7220000000002</v>
      </c>
      <c r="L30" s="12">
        <v>98865.326000000001</v>
      </c>
      <c r="M30" s="7"/>
    </row>
    <row r="31" spans="1:13" ht="15.75" x14ac:dyDescent="0.2">
      <c r="A31" s="6"/>
      <c r="B31" s="9" t="s">
        <v>29</v>
      </c>
      <c r="C31" s="10">
        <v>600</v>
      </c>
      <c r="D31" s="11">
        <v>6</v>
      </c>
      <c r="E31" s="11">
        <v>0</v>
      </c>
      <c r="F31" s="12">
        <f>F32</f>
        <v>428187.09399999998</v>
      </c>
      <c r="G31" s="20">
        <f t="shared" ref="G31" si="3">G32</f>
        <v>10137.450000000001</v>
      </c>
      <c r="H31" s="12">
        <v>438324.54399999999</v>
      </c>
      <c r="I31" s="20">
        <v>4460.6540000000005</v>
      </c>
      <c r="J31" s="12">
        <v>442785.19799999997</v>
      </c>
      <c r="K31" s="20">
        <v>47744.425000000003</v>
      </c>
      <c r="L31" s="12">
        <v>490529.62400000001</v>
      </c>
      <c r="M31" s="7"/>
    </row>
    <row r="32" spans="1:13" ht="31.5" x14ac:dyDescent="0.2">
      <c r="A32" s="6"/>
      <c r="B32" s="9" t="s">
        <v>28</v>
      </c>
      <c r="C32" s="10">
        <v>605</v>
      </c>
      <c r="D32" s="11">
        <v>6</v>
      </c>
      <c r="E32" s="11">
        <v>5</v>
      </c>
      <c r="F32" s="12">
        <v>428187.09399999998</v>
      </c>
      <c r="G32" s="20">
        <v>10137.450000000001</v>
      </c>
      <c r="H32" s="12">
        <v>438324.54399999999</v>
      </c>
      <c r="I32" s="20">
        <v>4460.6540000000005</v>
      </c>
      <c r="J32" s="12">
        <v>442785.19799999997</v>
      </c>
      <c r="K32" s="20">
        <v>47744.425000000003</v>
      </c>
      <c r="L32" s="12">
        <v>490529.62400000001</v>
      </c>
      <c r="M32" s="7"/>
    </row>
    <row r="33" spans="1:13" ht="15.75" x14ac:dyDescent="0.2">
      <c r="A33" s="6"/>
      <c r="B33" s="9" t="s">
        <v>27</v>
      </c>
      <c r="C33" s="10">
        <v>700</v>
      </c>
      <c r="D33" s="11">
        <v>7</v>
      </c>
      <c r="E33" s="11">
        <v>0</v>
      </c>
      <c r="F33" s="12">
        <f>SUM(F34:F39)</f>
        <v>12839543.700000001</v>
      </c>
      <c r="G33" s="20">
        <f t="shared" ref="G33" si="4">SUM(G34:G39)</f>
        <v>-31000.968000000001</v>
      </c>
      <c r="H33" s="12">
        <v>12808542.73</v>
      </c>
      <c r="I33" s="20">
        <v>422634.505</v>
      </c>
      <c r="J33" s="12">
        <v>13231177.234999999</v>
      </c>
      <c r="K33" s="20">
        <v>213890.64499999999</v>
      </c>
      <c r="L33" s="12">
        <v>13445067.880999999</v>
      </c>
      <c r="M33" s="7"/>
    </row>
    <row r="34" spans="1:13" ht="15.75" x14ac:dyDescent="0.2">
      <c r="A34" s="6"/>
      <c r="B34" s="9" t="s">
        <v>26</v>
      </c>
      <c r="C34" s="10">
        <v>701</v>
      </c>
      <c r="D34" s="11">
        <v>7</v>
      </c>
      <c r="E34" s="11">
        <v>1</v>
      </c>
      <c r="F34" s="12">
        <v>3382417.4</v>
      </c>
      <c r="G34" s="20">
        <v>-25520.576000000001</v>
      </c>
      <c r="H34" s="12">
        <v>3356896.8229999999</v>
      </c>
      <c r="I34" s="20">
        <v>396372.26799999998</v>
      </c>
      <c r="J34" s="12">
        <v>3753269.0920000002</v>
      </c>
      <c r="K34" s="20">
        <v>82331.035000000003</v>
      </c>
      <c r="L34" s="12">
        <v>3835600.1269999999</v>
      </c>
      <c r="M34" s="7"/>
    </row>
    <row r="35" spans="1:13" ht="15.75" x14ac:dyDescent="0.2">
      <c r="A35" s="6"/>
      <c r="B35" s="9" t="s">
        <v>25</v>
      </c>
      <c r="C35" s="10">
        <v>702</v>
      </c>
      <c r="D35" s="11">
        <v>7</v>
      </c>
      <c r="E35" s="11">
        <v>2</v>
      </c>
      <c r="F35" s="12">
        <v>7976805.5310000004</v>
      </c>
      <c r="G35" s="20">
        <v>-3033.7710000000002</v>
      </c>
      <c r="H35" s="12">
        <v>7973771.7589999996</v>
      </c>
      <c r="I35" s="20">
        <v>-64531.758999999998</v>
      </c>
      <c r="J35" s="12">
        <v>7909239.9989999998</v>
      </c>
      <c r="K35" s="20">
        <v>131986.20800000001</v>
      </c>
      <c r="L35" s="12">
        <v>8041226.2079999996</v>
      </c>
      <c r="M35" s="7"/>
    </row>
    <row r="36" spans="1:13" ht="15.75" x14ac:dyDescent="0.2">
      <c r="A36" s="6"/>
      <c r="B36" s="9" t="s">
        <v>24</v>
      </c>
      <c r="C36" s="10">
        <v>703</v>
      </c>
      <c r="D36" s="11">
        <v>7</v>
      </c>
      <c r="E36" s="11">
        <v>3</v>
      </c>
      <c r="F36" s="12">
        <v>1160024.057</v>
      </c>
      <c r="G36" s="20">
        <v>-2694.3560000000002</v>
      </c>
      <c r="H36" s="12">
        <v>1157329.7</v>
      </c>
      <c r="I36" s="20">
        <v>82850.436000000002</v>
      </c>
      <c r="J36" s="12">
        <v>1240180.1370000001</v>
      </c>
      <c r="K36" s="20">
        <v>7772.7910000000002</v>
      </c>
      <c r="L36" s="12">
        <v>1247952.9280000001</v>
      </c>
      <c r="M36" s="7"/>
    </row>
    <row r="37" spans="1:13" ht="31.5" x14ac:dyDescent="0.2">
      <c r="A37" s="6"/>
      <c r="B37" s="9" t="s">
        <v>23</v>
      </c>
      <c r="C37" s="10">
        <v>705</v>
      </c>
      <c r="D37" s="11">
        <v>7</v>
      </c>
      <c r="E37" s="11">
        <v>5</v>
      </c>
      <c r="F37" s="12">
        <v>1061</v>
      </c>
      <c r="G37" s="20">
        <v>280.89</v>
      </c>
      <c r="H37" s="12">
        <v>1341.89</v>
      </c>
      <c r="I37" s="20">
        <v>-19.55</v>
      </c>
      <c r="J37" s="12">
        <v>1322.34</v>
      </c>
      <c r="K37" s="20">
        <v>-61.88</v>
      </c>
      <c r="L37" s="12">
        <v>1260.46</v>
      </c>
      <c r="M37" s="7"/>
    </row>
    <row r="38" spans="1:13" ht="15.75" x14ac:dyDescent="0.2">
      <c r="A38" s="6"/>
      <c r="B38" s="9" t="s">
        <v>22</v>
      </c>
      <c r="C38" s="10">
        <v>707</v>
      </c>
      <c r="D38" s="11">
        <v>7</v>
      </c>
      <c r="E38" s="11">
        <v>7</v>
      </c>
      <c r="F38" s="12">
        <v>27578.9</v>
      </c>
      <c r="G38" s="20">
        <v>-296.36900000000003</v>
      </c>
      <c r="H38" s="12">
        <v>27282.530999999999</v>
      </c>
      <c r="I38" s="20">
        <v>7587.3639999999996</v>
      </c>
      <c r="J38" s="12">
        <v>34869.894999999997</v>
      </c>
      <c r="K38" s="20">
        <v>-7567.9629999999997</v>
      </c>
      <c r="L38" s="12">
        <v>27301.932000000001</v>
      </c>
      <c r="M38" s="7"/>
    </row>
    <row r="39" spans="1:13" ht="15.75" x14ac:dyDescent="0.2">
      <c r="A39" s="6"/>
      <c r="B39" s="9" t="s">
        <v>21</v>
      </c>
      <c r="C39" s="10">
        <v>709</v>
      </c>
      <c r="D39" s="11">
        <v>7</v>
      </c>
      <c r="E39" s="11">
        <v>9</v>
      </c>
      <c r="F39" s="12">
        <v>291656.81199999998</v>
      </c>
      <c r="G39" s="20">
        <v>263.214</v>
      </c>
      <c r="H39" s="12">
        <v>291920.02600000001</v>
      </c>
      <c r="I39" s="20">
        <v>375.74400000000003</v>
      </c>
      <c r="J39" s="12">
        <v>292295.77100000001</v>
      </c>
      <c r="K39" s="20">
        <v>-569.54600000000005</v>
      </c>
      <c r="L39" s="12">
        <v>291726.22399999999</v>
      </c>
      <c r="M39" s="7"/>
    </row>
    <row r="40" spans="1:13" ht="15.75" x14ac:dyDescent="0.2">
      <c r="A40" s="6"/>
      <c r="B40" s="9" t="s">
        <v>20</v>
      </c>
      <c r="C40" s="10">
        <v>800</v>
      </c>
      <c r="D40" s="11">
        <v>8</v>
      </c>
      <c r="E40" s="11">
        <v>0</v>
      </c>
      <c r="F40" s="12">
        <f>SUM(F41:F42)</f>
        <v>429103.98</v>
      </c>
      <c r="G40" s="20">
        <f t="shared" ref="G40" si="5">SUM(G41:G42)</f>
        <v>73913.198000000004</v>
      </c>
      <c r="H40" s="12">
        <v>503017.17800000001</v>
      </c>
      <c r="I40" s="20">
        <v>36355.847000000002</v>
      </c>
      <c r="J40" s="12">
        <v>539373.02500000002</v>
      </c>
      <c r="K40" s="20">
        <v>17672.195</v>
      </c>
      <c r="L40" s="12">
        <v>557045.22</v>
      </c>
      <c r="M40" s="7"/>
    </row>
    <row r="41" spans="1:13" ht="15.75" x14ac:dyDescent="0.2">
      <c r="A41" s="6"/>
      <c r="B41" s="9" t="s">
        <v>19</v>
      </c>
      <c r="C41" s="10">
        <v>801</v>
      </c>
      <c r="D41" s="11">
        <v>8</v>
      </c>
      <c r="E41" s="11">
        <v>1</v>
      </c>
      <c r="F41" s="12">
        <v>345576.48</v>
      </c>
      <c r="G41" s="20">
        <v>64630.498</v>
      </c>
      <c r="H41" s="12">
        <v>410206.978</v>
      </c>
      <c r="I41" s="20">
        <v>37970.067000000003</v>
      </c>
      <c r="J41" s="12">
        <v>448177.04499999998</v>
      </c>
      <c r="K41" s="20">
        <v>24255.195</v>
      </c>
      <c r="L41" s="12">
        <v>472432.24</v>
      </c>
      <c r="M41" s="7"/>
    </row>
    <row r="42" spans="1:13" ht="31.5" x14ac:dyDescent="0.2">
      <c r="A42" s="6"/>
      <c r="B42" s="9" t="s">
        <v>18</v>
      </c>
      <c r="C42" s="10">
        <v>804</v>
      </c>
      <c r="D42" s="11">
        <v>8</v>
      </c>
      <c r="E42" s="11">
        <v>4</v>
      </c>
      <c r="F42" s="12">
        <v>83527.5</v>
      </c>
      <c r="G42" s="20">
        <v>9282.7000000000007</v>
      </c>
      <c r="H42" s="12">
        <v>92810.2</v>
      </c>
      <c r="I42" s="20">
        <v>-1614.22</v>
      </c>
      <c r="J42" s="12">
        <v>91195.98</v>
      </c>
      <c r="K42" s="20">
        <v>-6583</v>
      </c>
      <c r="L42" s="12">
        <v>84612.98</v>
      </c>
      <c r="M42" s="7"/>
    </row>
    <row r="43" spans="1:13" ht="15.75" x14ac:dyDescent="0.2">
      <c r="A43" s="6"/>
      <c r="B43" s="9" t="s">
        <v>17</v>
      </c>
      <c r="C43" s="10">
        <v>900</v>
      </c>
      <c r="D43" s="11">
        <v>9</v>
      </c>
      <c r="E43" s="11">
        <v>0</v>
      </c>
      <c r="F43" s="12">
        <f>F44</f>
        <v>187.6</v>
      </c>
      <c r="G43" s="20">
        <f t="shared" ref="G43:K43" si="6">G44</f>
        <v>-5.5049999999999999</v>
      </c>
      <c r="H43" s="12">
        <v>182.095</v>
      </c>
      <c r="I43" s="20">
        <v>-20.038</v>
      </c>
      <c r="J43" s="12">
        <v>162.05699999999999</v>
      </c>
      <c r="K43" s="20">
        <f t="shared" si="6"/>
        <v>0</v>
      </c>
      <c r="L43" s="12">
        <v>162.05699999999999</v>
      </c>
      <c r="M43" s="7"/>
    </row>
    <row r="44" spans="1:13" ht="15.75" x14ac:dyDescent="0.2">
      <c r="A44" s="6"/>
      <c r="B44" s="9" t="s">
        <v>16</v>
      </c>
      <c r="C44" s="10">
        <v>909</v>
      </c>
      <c r="D44" s="11">
        <v>9</v>
      </c>
      <c r="E44" s="11">
        <v>9</v>
      </c>
      <c r="F44" s="12">
        <v>187.6</v>
      </c>
      <c r="G44" s="20">
        <v>-5.5049999999999999</v>
      </c>
      <c r="H44" s="12">
        <v>182.095</v>
      </c>
      <c r="I44" s="20">
        <v>-20.038</v>
      </c>
      <c r="J44" s="12">
        <v>162.05699999999999</v>
      </c>
      <c r="K44" s="20">
        <v>0</v>
      </c>
      <c r="L44" s="12">
        <v>162.05699999999999</v>
      </c>
      <c r="M44" s="7"/>
    </row>
    <row r="45" spans="1:13" ht="15.75" x14ac:dyDescent="0.2">
      <c r="A45" s="6"/>
      <c r="B45" s="9" t="s">
        <v>15</v>
      </c>
      <c r="C45" s="10">
        <v>1000</v>
      </c>
      <c r="D45" s="11">
        <v>10</v>
      </c>
      <c r="E45" s="11">
        <v>0</v>
      </c>
      <c r="F45" s="12">
        <f>SUM(F46:F49)</f>
        <v>633011.4</v>
      </c>
      <c r="G45" s="20">
        <f t="shared" ref="G45" si="7">SUM(G46:G49)</f>
        <v>3073.3240000000001</v>
      </c>
      <c r="H45" s="12">
        <v>636084.72400000005</v>
      </c>
      <c r="I45" s="20">
        <v>8287.884</v>
      </c>
      <c r="J45" s="12">
        <v>644372.60800000001</v>
      </c>
      <c r="K45" s="20">
        <v>8631</v>
      </c>
      <c r="L45" s="12">
        <v>653003.60800000001</v>
      </c>
      <c r="M45" s="7"/>
    </row>
    <row r="46" spans="1:13" ht="15.75" x14ac:dyDescent="0.2">
      <c r="A46" s="6"/>
      <c r="B46" s="9" t="s">
        <v>14</v>
      </c>
      <c r="C46" s="10">
        <v>1001</v>
      </c>
      <c r="D46" s="11">
        <v>10</v>
      </c>
      <c r="E46" s="11">
        <v>1</v>
      </c>
      <c r="F46" s="12">
        <v>46480.474000000002</v>
      </c>
      <c r="G46" s="20">
        <v>0</v>
      </c>
      <c r="H46" s="12">
        <v>46480.474000000002</v>
      </c>
      <c r="I46" s="20">
        <v>1594.0419999999999</v>
      </c>
      <c r="J46" s="12">
        <v>48074.516000000003</v>
      </c>
      <c r="K46" s="20">
        <v>0</v>
      </c>
      <c r="L46" s="12">
        <v>48074.516000000003</v>
      </c>
      <c r="M46" s="7"/>
    </row>
    <row r="47" spans="1:13" ht="15.75" x14ac:dyDescent="0.2">
      <c r="A47" s="6"/>
      <c r="B47" s="9" t="s">
        <v>13</v>
      </c>
      <c r="C47" s="10">
        <v>1003</v>
      </c>
      <c r="D47" s="11">
        <v>10</v>
      </c>
      <c r="E47" s="11">
        <v>3</v>
      </c>
      <c r="F47" s="12">
        <v>24928.190999999999</v>
      </c>
      <c r="G47" s="20">
        <v>3515.94</v>
      </c>
      <c r="H47" s="12">
        <v>28444.131000000001</v>
      </c>
      <c r="I47" s="20">
        <v>286.55700000000002</v>
      </c>
      <c r="J47" s="12">
        <v>28730.687999999998</v>
      </c>
      <c r="K47" s="20">
        <v>-465.1</v>
      </c>
      <c r="L47" s="12">
        <v>28125.588</v>
      </c>
      <c r="M47" s="7"/>
    </row>
    <row r="48" spans="1:13" ht="15.75" x14ac:dyDescent="0.2">
      <c r="A48" s="6"/>
      <c r="B48" s="9" t="s">
        <v>12</v>
      </c>
      <c r="C48" s="10">
        <v>1004</v>
      </c>
      <c r="D48" s="11">
        <v>10</v>
      </c>
      <c r="E48" s="11">
        <v>4</v>
      </c>
      <c r="F48" s="12">
        <v>513918.9</v>
      </c>
      <c r="G48" s="20">
        <v>-266.38</v>
      </c>
      <c r="H48" s="12">
        <v>513652.52</v>
      </c>
      <c r="I48" s="20">
        <v>5148.6130000000003</v>
      </c>
      <c r="J48" s="12">
        <v>518801.13299999997</v>
      </c>
      <c r="K48" s="20">
        <v>5409.5619999999999</v>
      </c>
      <c r="L48" s="12">
        <v>524210.696</v>
      </c>
      <c r="M48" s="7"/>
    </row>
    <row r="49" spans="1:13" ht="31.5" x14ac:dyDescent="0.2">
      <c r="A49" s="6"/>
      <c r="B49" s="9" t="s">
        <v>11</v>
      </c>
      <c r="C49" s="10">
        <v>1006</v>
      </c>
      <c r="D49" s="11">
        <v>10</v>
      </c>
      <c r="E49" s="11">
        <v>6</v>
      </c>
      <c r="F49" s="12">
        <v>47683.834999999999</v>
      </c>
      <c r="G49" s="20">
        <v>-176.23599999999999</v>
      </c>
      <c r="H49" s="12">
        <v>47507.599000000002</v>
      </c>
      <c r="I49" s="20">
        <v>1258.671</v>
      </c>
      <c r="J49" s="12">
        <v>48766.27</v>
      </c>
      <c r="K49" s="20">
        <v>3686.5369999999998</v>
      </c>
      <c r="L49" s="12">
        <v>52592.807000000001</v>
      </c>
      <c r="M49" s="7"/>
    </row>
    <row r="50" spans="1:13" ht="15.75" x14ac:dyDescent="0.2">
      <c r="A50" s="6"/>
      <c r="B50" s="9" t="s">
        <v>10</v>
      </c>
      <c r="C50" s="10">
        <v>1100</v>
      </c>
      <c r="D50" s="11">
        <v>11</v>
      </c>
      <c r="E50" s="11">
        <v>0</v>
      </c>
      <c r="F50" s="12">
        <f>SUM(F51:F54)</f>
        <v>334148.92</v>
      </c>
      <c r="G50" s="20">
        <f t="shared" ref="G50" si="8">SUM(G51:G54)</f>
        <v>26921.199999999993</v>
      </c>
      <c r="H50" s="12">
        <v>361070.12</v>
      </c>
      <c r="I50" s="20">
        <v>6728.4049999999997</v>
      </c>
      <c r="J50" s="12">
        <v>367798.52500000002</v>
      </c>
      <c r="K50" s="20">
        <v>-2545.9</v>
      </c>
      <c r="L50" s="12">
        <v>365252.625</v>
      </c>
      <c r="M50" s="7"/>
    </row>
    <row r="51" spans="1:13" ht="15.75" x14ac:dyDescent="0.2">
      <c r="A51" s="6"/>
      <c r="B51" s="9" t="s">
        <v>9</v>
      </c>
      <c r="C51" s="10">
        <v>1101</v>
      </c>
      <c r="D51" s="11">
        <v>11</v>
      </c>
      <c r="E51" s="11">
        <v>1</v>
      </c>
      <c r="F51" s="12">
        <v>248180.158</v>
      </c>
      <c r="G51" s="20">
        <v>20594.599999999999</v>
      </c>
      <c r="H51" s="12">
        <v>268774.75799999997</v>
      </c>
      <c r="I51" s="20">
        <v>7391.8909999999996</v>
      </c>
      <c r="J51" s="12">
        <v>276166.64899999998</v>
      </c>
      <c r="K51" s="20">
        <v>-3000</v>
      </c>
      <c r="L51" s="12">
        <v>273166.64899999998</v>
      </c>
      <c r="M51" s="7"/>
    </row>
    <row r="52" spans="1:13" ht="15.75" x14ac:dyDescent="0.2">
      <c r="A52" s="6"/>
      <c r="B52" s="9" t="s">
        <v>67</v>
      </c>
      <c r="C52" s="10"/>
      <c r="D52" s="11">
        <v>11</v>
      </c>
      <c r="E52" s="11">
        <v>2</v>
      </c>
      <c r="F52" s="12">
        <v>0</v>
      </c>
      <c r="G52" s="20">
        <v>67980.39</v>
      </c>
      <c r="H52" s="12">
        <v>67980.39</v>
      </c>
      <c r="I52" s="20">
        <v>-646.99</v>
      </c>
      <c r="J52" s="12">
        <v>67333.399999999994</v>
      </c>
      <c r="K52" s="20">
        <v>0</v>
      </c>
      <c r="L52" s="12">
        <v>67333.399999999994</v>
      </c>
      <c r="M52" s="7"/>
    </row>
    <row r="53" spans="1:13" ht="15.75" x14ac:dyDescent="0.2">
      <c r="A53" s="6"/>
      <c r="B53" s="9" t="s">
        <v>8</v>
      </c>
      <c r="C53" s="10">
        <v>1103</v>
      </c>
      <c r="D53" s="11">
        <v>11</v>
      </c>
      <c r="E53" s="11">
        <v>3</v>
      </c>
      <c r="F53" s="12">
        <v>62800.12</v>
      </c>
      <c r="G53" s="20">
        <v>-61246.99</v>
      </c>
      <c r="H53" s="12">
        <v>1553.13</v>
      </c>
      <c r="I53" s="20">
        <v>0.3</v>
      </c>
      <c r="J53" s="12">
        <v>1553.133</v>
      </c>
      <c r="K53" s="20">
        <v>0</v>
      </c>
      <c r="L53" s="12">
        <v>1553.133</v>
      </c>
      <c r="M53" s="7"/>
    </row>
    <row r="54" spans="1:13" ht="31.5" x14ac:dyDescent="0.2">
      <c r="A54" s="6"/>
      <c r="B54" s="9" t="s">
        <v>7</v>
      </c>
      <c r="C54" s="10">
        <v>1105</v>
      </c>
      <c r="D54" s="11">
        <v>11</v>
      </c>
      <c r="E54" s="11">
        <v>5</v>
      </c>
      <c r="F54" s="12">
        <v>23168.642</v>
      </c>
      <c r="G54" s="20">
        <v>-406.8</v>
      </c>
      <c r="H54" s="12">
        <v>22761.842000000001</v>
      </c>
      <c r="I54" s="20">
        <v>-16.5</v>
      </c>
      <c r="J54" s="12">
        <v>22745.342000000001</v>
      </c>
      <c r="K54" s="20">
        <v>454.1</v>
      </c>
      <c r="L54" s="12">
        <v>23199.441999999999</v>
      </c>
      <c r="M54" s="7"/>
    </row>
    <row r="55" spans="1:13" ht="15.75" x14ac:dyDescent="0.2">
      <c r="A55" s="6"/>
      <c r="B55" s="9" t="s">
        <v>6</v>
      </c>
      <c r="C55" s="10">
        <v>1200</v>
      </c>
      <c r="D55" s="11">
        <v>12</v>
      </c>
      <c r="E55" s="11">
        <v>0</v>
      </c>
      <c r="F55" s="12">
        <f>SUM(F56:F57)</f>
        <v>30084</v>
      </c>
      <c r="G55" s="20">
        <f t="shared" ref="G55" si="9">SUM(G56:G57)</f>
        <v>0</v>
      </c>
      <c r="H55" s="12">
        <v>30084</v>
      </c>
      <c r="I55" s="20">
        <v>-1542.345</v>
      </c>
      <c r="J55" s="12">
        <v>28541.654999999999</v>
      </c>
      <c r="K55" s="20">
        <v>-402.6</v>
      </c>
      <c r="L55" s="12">
        <v>28139.055</v>
      </c>
      <c r="M55" s="7"/>
    </row>
    <row r="56" spans="1:13" ht="15.75" x14ac:dyDescent="0.2">
      <c r="A56" s="6"/>
      <c r="B56" s="9" t="s">
        <v>5</v>
      </c>
      <c r="C56" s="10">
        <v>1201</v>
      </c>
      <c r="D56" s="11">
        <v>12</v>
      </c>
      <c r="E56" s="11">
        <v>1</v>
      </c>
      <c r="F56" s="12">
        <v>18595</v>
      </c>
      <c r="G56" s="20">
        <v>0</v>
      </c>
      <c r="H56" s="12">
        <v>18595</v>
      </c>
      <c r="I56" s="20">
        <v>-1108.345</v>
      </c>
      <c r="J56" s="12">
        <v>17486.654999999999</v>
      </c>
      <c r="K56" s="20">
        <v>-402.6</v>
      </c>
      <c r="L56" s="12">
        <v>17084.055</v>
      </c>
      <c r="M56" s="7"/>
    </row>
    <row r="57" spans="1:13" ht="15.75" x14ac:dyDescent="0.2">
      <c r="A57" s="6"/>
      <c r="B57" s="9" t="s">
        <v>4</v>
      </c>
      <c r="C57" s="10">
        <v>1202</v>
      </c>
      <c r="D57" s="11">
        <v>12</v>
      </c>
      <c r="E57" s="11">
        <v>2</v>
      </c>
      <c r="F57" s="12">
        <v>11489</v>
      </c>
      <c r="G57" s="20">
        <v>0</v>
      </c>
      <c r="H57" s="12">
        <v>11489</v>
      </c>
      <c r="I57" s="20">
        <v>-434</v>
      </c>
      <c r="J57" s="12">
        <v>11055</v>
      </c>
      <c r="K57" s="20">
        <v>0</v>
      </c>
      <c r="L57" s="12">
        <v>11055</v>
      </c>
      <c r="M57" s="7"/>
    </row>
    <row r="58" spans="1:13" ht="31.5" x14ac:dyDescent="0.2">
      <c r="A58" s="6"/>
      <c r="B58" s="9" t="s">
        <v>3</v>
      </c>
      <c r="C58" s="10">
        <v>1300</v>
      </c>
      <c r="D58" s="11">
        <v>13</v>
      </c>
      <c r="E58" s="11">
        <v>0</v>
      </c>
      <c r="F58" s="12">
        <f>F59</f>
        <v>852.6</v>
      </c>
      <c r="G58" s="20">
        <f t="shared" ref="G58:I58" si="10">G59</f>
        <v>0</v>
      </c>
      <c r="H58" s="12">
        <v>852.6</v>
      </c>
      <c r="I58" s="20">
        <f t="shared" si="10"/>
        <v>0</v>
      </c>
      <c r="J58" s="12">
        <v>852.6</v>
      </c>
      <c r="K58" s="20">
        <v>-367.1</v>
      </c>
      <c r="L58" s="12">
        <v>485.5</v>
      </c>
      <c r="M58" s="7"/>
    </row>
    <row r="59" spans="1:13" ht="31.5" x14ac:dyDescent="0.2">
      <c r="A59" s="6"/>
      <c r="B59" s="9" t="s">
        <v>2</v>
      </c>
      <c r="C59" s="10">
        <v>1301</v>
      </c>
      <c r="D59" s="11">
        <v>13</v>
      </c>
      <c r="E59" s="11">
        <v>1</v>
      </c>
      <c r="F59" s="12">
        <v>852.6</v>
      </c>
      <c r="G59" s="20">
        <v>0</v>
      </c>
      <c r="H59" s="12">
        <v>852.6</v>
      </c>
      <c r="I59" s="20">
        <v>0</v>
      </c>
      <c r="J59" s="12">
        <v>852.6</v>
      </c>
      <c r="K59" s="20">
        <v>-367.1</v>
      </c>
      <c r="L59" s="12">
        <v>485.5</v>
      </c>
      <c r="M59" s="7"/>
    </row>
    <row r="60" spans="1:13" ht="409.6" hidden="1" customHeight="1" x14ac:dyDescent="0.2">
      <c r="A60" s="6"/>
      <c r="B60" s="4" t="s">
        <v>1</v>
      </c>
      <c r="C60" s="4">
        <v>9999</v>
      </c>
      <c r="D60" s="4">
        <v>99</v>
      </c>
      <c r="E60" s="4">
        <v>99</v>
      </c>
      <c r="F60" s="13">
        <v>23073409611</v>
      </c>
      <c r="G60" s="21">
        <v>23073409611</v>
      </c>
      <c r="H60" s="13">
        <v>23073409611</v>
      </c>
      <c r="I60" s="21">
        <v>23073409611</v>
      </c>
      <c r="J60" s="13">
        <v>23073409611</v>
      </c>
      <c r="K60" s="21">
        <v>23073409611</v>
      </c>
      <c r="L60" s="13">
        <v>23073409611</v>
      </c>
      <c r="M60" s="3"/>
    </row>
    <row r="61" spans="1:13" ht="24.75" customHeight="1" x14ac:dyDescent="0.25">
      <c r="A61" s="2"/>
      <c r="B61" s="14" t="s">
        <v>0</v>
      </c>
      <c r="C61" s="15"/>
      <c r="D61" s="16"/>
      <c r="E61" s="16"/>
      <c r="F61" s="17">
        <f>F6+F15+F20+F26+F31+F33+F40+F43+F45+F50+F55+F58</f>
        <v>23073409.610000003</v>
      </c>
      <c r="G61" s="22">
        <f t="shared" ref="G61:L61" si="11">G6+G15+G20+G26+G31+G33+G40+G43+G45+G50+G55+G58</f>
        <v>730717.95599999989</v>
      </c>
      <c r="H61" s="17">
        <f t="shared" si="11"/>
        <v>23804127.572999999</v>
      </c>
      <c r="I61" s="22">
        <f t="shared" si="11"/>
        <v>621761.15500000003</v>
      </c>
      <c r="J61" s="17">
        <f t="shared" si="11"/>
        <v>24425888.728</v>
      </c>
      <c r="K61" s="22">
        <f t="shared" si="11"/>
        <v>446559.01799999998</v>
      </c>
      <c r="L61" s="17">
        <f t="shared" si="11"/>
        <v>24872447.745999999</v>
      </c>
      <c r="M61" s="1"/>
    </row>
  </sheetData>
  <mergeCells count="12">
    <mergeCell ref="E3:E4"/>
    <mergeCell ref="A1:L1"/>
    <mergeCell ref="B3:B4"/>
    <mergeCell ref="C3:C4"/>
    <mergeCell ref="F3:F4"/>
    <mergeCell ref="D3:D4"/>
    <mergeCell ref="G3:G4"/>
    <mergeCell ref="L3:L4"/>
    <mergeCell ref="H3:H4"/>
    <mergeCell ref="I3:I4"/>
    <mergeCell ref="J3:J4"/>
    <mergeCell ref="K3:K4"/>
  </mergeCells>
  <pageMargins left="0.39370078740157483" right="0.39370078740157483" top="0.59055118110236227" bottom="0.59055118110236227" header="0.19685039370078741" footer="0.51181102362204722"/>
  <pageSetup paperSize="9" scale="75" fitToHeight="0" orientation="landscape" verticalDpi="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СРБ на год (ФКР)_1</vt:lpstr>
      <vt:lpstr>'СРБ на год (ФКР)_1'!Заголовки_для_печати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Фаренник Ольга Викторовна</dc:creator>
  <cp:lastModifiedBy>Фаренник Ольга Викторовна</cp:lastModifiedBy>
  <cp:lastPrinted>2024-12-26T07:28:52Z</cp:lastPrinted>
  <dcterms:created xsi:type="dcterms:W3CDTF">2022-12-23T09:39:08Z</dcterms:created>
  <dcterms:modified xsi:type="dcterms:W3CDTF">2024-12-28T09:13:58Z</dcterms:modified>
</cp:coreProperties>
</file>