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45" windowWidth="23895" windowHeight="9975"/>
  </bookViews>
  <sheets>
    <sheet name="Лист1" sheetId="1" r:id="rId1"/>
  </sheets>
  <calcPr calcId="145621"/>
</workbook>
</file>

<file path=xl/calcChain.xml><?xml version="1.0" encoding="utf-8"?>
<calcChain xmlns="http://schemas.openxmlformats.org/spreadsheetml/2006/main">
  <c r="G30" i="1" l="1"/>
  <c r="E22" i="1"/>
  <c r="G20" i="1" l="1"/>
  <c r="D20" i="1"/>
  <c r="F23" i="1" l="1"/>
  <c r="F15" i="1"/>
  <c r="F6" i="1"/>
  <c r="C6" i="1"/>
  <c r="B6" i="1"/>
  <c r="G7" i="1"/>
  <c r="G8" i="1"/>
  <c r="G9" i="1"/>
  <c r="G10" i="1"/>
  <c r="G11" i="1"/>
  <c r="G12" i="1"/>
  <c r="G13" i="1"/>
  <c r="G14" i="1"/>
  <c r="G16" i="1"/>
  <c r="G17" i="1"/>
  <c r="G18" i="1"/>
  <c r="G19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1" i="1"/>
  <c r="E12" i="1"/>
  <c r="E13" i="1"/>
  <c r="E16" i="1"/>
  <c r="E17" i="1"/>
  <c r="E18" i="1"/>
  <c r="E19" i="1"/>
  <c r="E21" i="1"/>
  <c r="E24" i="1"/>
  <c r="E25" i="1"/>
  <c r="E26" i="1"/>
  <c r="E27" i="1"/>
  <c r="E28" i="1"/>
  <c r="E29" i="1"/>
  <c r="C15" i="1"/>
  <c r="B15" i="1"/>
  <c r="C23" i="1"/>
  <c r="B23" i="1"/>
  <c r="D7" i="1"/>
  <c r="D8" i="1"/>
  <c r="D9" i="1"/>
  <c r="D10" i="1"/>
  <c r="D11" i="1"/>
  <c r="D12" i="1"/>
  <c r="D13" i="1"/>
  <c r="D16" i="1"/>
  <c r="D17" i="1"/>
  <c r="D18" i="1"/>
  <c r="D19" i="1"/>
  <c r="D21" i="1"/>
  <c r="D22" i="1"/>
  <c r="D24" i="1"/>
  <c r="D25" i="1"/>
  <c r="D26" i="1"/>
  <c r="D27" i="1"/>
  <c r="D28" i="1"/>
  <c r="D29" i="1"/>
  <c r="D30" i="1"/>
  <c r="D31" i="1"/>
  <c r="F5" i="1" l="1"/>
  <c r="F32" i="1" s="1"/>
  <c r="E23" i="1"/>
  <c r="G23" i="1"/>
  <c r="G15" i="1"/>
  <c r="D15" i="1"/>
  <c r="B5" i="1"/>
  <c r="B32" i="1" s="1"/>
  <c r="E6" i="1"/>
  <c r="D6" i="1"/>
  <c r="E15" i="1"/>
  <c r="D23" i="1"/>
  <c r="C5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<sst xmlns="http://schemas.openxmlformats.org/spreadsheetml/2006/main" count="44" uniqueCount="42">
  <si>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</si>
  <si>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</si>
  <si>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</si>
  <si>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</si>
  <si>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</si>
  <si>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</si>
  <si>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</si>
  <si>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</si>
  <si>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</si>
  <si>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</si>
  <si>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</si>
  <si>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</si>
  <si>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</si>
  <si>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</si>
  <si>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</si>
  <si>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</si>
  <si>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</si>
  <si>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</si>
  <si>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</si>
  <si>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</si>
  <si>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</si>
  <si>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</si>
  <si>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</si>
  <si>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</si>
  <si>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</si>
  <si>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</si>
  <si>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</si>
  <si>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</si>
  <si>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</si>
  <si>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</si>
  <si>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</si>
  <si>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 xml:space="preserve"> -</t>
  </si>
  <si>
    <t>0</t>
  </si>
  <si>
    <t>(тыс. руб.)</t>
  </si>
  <si>
    <t>Налоги, сборы и регулярные платежи за пользование природными ресурсами</t>
  </si>
  <si>
    <t>Административные платежи и сборы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</si>
  <si>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</si>
  <si>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</si>
  <si>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Уточненный план на 2023 год</t>
  </si>
  <si>
    <t>Сведения об исполнении бюджета города Оренбурга по доходам по состоянию на 01.07. 2023 года</t>
  </si>
  <si>
    <t>Факт на 01.07.2023</t>
  </si>
  <si>
    <t>Факт на 01.07.2022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</si>
</sst>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2060"/>
      <name val="Times New Roman"/>
    </font>
    <font>
      <sz val="14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7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49" fontId="8" fillId="0" borderId="1" xfId="3" applyNumberFormat="1" applyFont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0" fillId="0" borderId="2" xfId="2" applyFont="1" applyFill="1" applyBorder="1" applyAlignment="1">
      <alignment horizontal="justify" vertical="center" wrapText="1"/>
    </xf>
    <xf numFmtId="3" fontId="10" fillId="0" borderId="1" xfId="2" applyNumberFormat="1" applyFont="1" applyFill="1" applyBorder="1" applyAlignment="1">
      <alignment horizontal="right" vertical="center" wrapText="1"/>
    </xf>
    <xf numFmtId="3" fontId="10" fillId="0" borderId="1" xfId="3" applyNumberFormat="1" applyFont="1" applyBorder="1" applyAlignment="1">
      <alignment horizontal="right" vertical="center" wrapText="1"/>
    </xf>
    <xf numFmtId="0" fontId="11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3 год" dataDxfId="5" dataCellStyle="Обычный 2"/>
    <tableColumn id="3" name="Факт на 01.07.2023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07.2022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L5" sqref="L5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6.140625" style="1" customWidth="1"/>
    <col min="5" max="5" width="14.5703125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6" t="s">
        <v>39</v>
      </c>
      <c r="B1" s="36"/>
      <c r="C1" s="36"/>
      <c r="D1" s="36"/>
      <c r="E1" s="36"/>
      <c r="F1" s="36"/>
      <c r="G1" s="36"/>
    </row>
    <row r="2" spans="1:7" ht="15.75" x14ac:dyDescent="0.25">
      <c r="G2" s="2" t="s">
        <v>33</v>
      </c>
    </row>
    <row r="3" spans="1:7" ht="97.5" customHeight="1" x14ac:dyDescent="0.25">
      <c r="A3" s="4" t="s">
        <v>0</v>
      </c>
      <c r="B3" s="5" t="s">
        <v>38</v>
      </c>
      <c r="C3" s="6" t="s">
        <v>40</v>
      </c>
      <c r="D3" s="6" t="s">
        <v>28</v>
      </c>
      <c r="E3" s="6" t="s">
        <v>1</v>
      </c>
      <c r="F3" s="6" t="s">
        <v>41</v>
      </c>
      <c r="G3" s="7" t="s">
        <v>30</v>
      </c>
    </row>
    <row r="4" spans="1:7" ht="15.75" x14ac:dyDescent="0.25">
      <c r="A4" s="8">
        <v>1</v>
      </c>
      <c r="B4" s="9" t="s">
        <v>29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4" customFormat="1" ht="18.75" x14ac:dyDescent="0.25">
      <c r="A5" s="20" t="s">
        <v>3</v>
      </c>
      <c r="B5" s="21">
        <f>SUM(B6,B15)</f>
        <v>7870806</v>
      </c>
      <c r="C5" s="21">
        <f>SUM(C6,C15)</f>
        <v>3720407</v>
      </c>
      <c r="D5" s="21">
        <f>SUM(C5-B5)</f>
        <v>-4150399</v>
      </c>
      <c r="E5" s="22">
        <f>SUM(C5/B5)</f>
        <v>0.47268437311248684</v>
      </c>
      <c r="F5" s="21">
        <f>SUM(F6,F15)</f>
        <v>3528456</v>
      </c>
      <c r="G5" s="23">
        <f>SUM(C5-F5)</f>
        <v>191951</v>
      </c>
    </row>
    <row r="6" spans="1:7" s="24" customFormat="1" ht="18.75" x14ac:dyDescent="0.25">
      <c r="A6" s="20" t="s">
        <v>4</v>
      </c>
      <c r="B6" s="21">
        <f t="shared" ref="B6:C6" si="0">SUM(B7:B14)</f>
        <v>6980790</v>
      </c>
      <c r="C6" s="21">
        <f t="shared" si="0"/>
        <v>3168625</v>
      </c>
      <c r="D6" s="21">
        <f t="shared" ref="D6:D32" si="1">SUM(C6-B6)</f>
        <v>-3812165</v>
      </c>
      <c r="E6" s="22">
        <f t="shared" ref="E6:E32" si="2">SUM(C6/B6)</f>
        <v>0.45390636303341025</v>
      </c>
      <c r="F6" s="21">
        <f t="shared" ref="F6" si="3">SUM(F7:F14)</f>
        <v>3046213</v>
      </c>
      <c r="G6" s="23">
        <f t="shared" ref="G6:G32" si="4">SUM(C6-F6)</f>
        <v>122412</v>
      </c>
    </row>
    <row r="7" spans="1:7" ht="18.75" x14ac:dyDescent="0.25">
      <c r="A7" s="12" t="s">
        <v>5</v>
      </c>
      <c r="B7" s="13">
        <v>3068959</v>
      </c>
      <c r="C7" s="16">
        <v>1266600</v>
      </c>
      <c r="D7" s="13">
        <f t="shared" si="1"/>
        <v>-1802359</v>
      </c>
      <c r="E7" s="14">
        <f t="shared" si="2"/>
        <v>0.41271323598653487</v>
      </c>
      <c r="F7" s="16">
        <v>1200791</v>
      </c>
      <c r="G7" s="15">
        <f t="shared" si="4"/>
        <v>65809</v>
      </c>
    </row>
    <row r="8" spans="1:7" ht="37.5" x14ac:dyDescent="0.25">
      <c r="A8" s="12" t="s">
        <v>6</v>
      </c>
      <c r="B8" s="13">
        <v>58787</v>
      </c>
      <c r="C8" s="16">
        <v>32035</v>
      </c>
      <c r="D8" s="13">
        <f t="shared" si="1"/>
        <v>-26752</v>
      </c>
      <c r="E8" s="14">
        <f t="shared" si="2"/>
        <v>0.54493340364366272</v>
      </c>
      <c r="F8" s="16">
        <v>30217</v>
      </c>
      <c r="G8" s="15">
        <f t="shared" si="4"/>
        <v>1818</v>
      </c>
    </row>
    <row r="9" spans="1:7" ht="18.75" x14ac:dyDescent="0.25">
      <c r="A9" s="12" t="s">
        <v>7</v>
      </c>
      <c r="B9" s="13">
        <v>2844775</v>
      </c>
      <c r="C9" s="16">
        <v>1553166</v>
      </c>
      <c r="D9" s="13">
        <f t="shared" si="1"/>
        <v>-1291609</v>
      </c>
      <c r="E9" s="14">
        <f t="shared" si="2"/>
        <v>0.54597147401815604</v>
      </c>
      <c r="F9" s="16">
        <v>1483591</v>
      </c>
      <c r="G9" s="15">
        <f t="shared" si="4"/>
        <v>69575</v>
      </c>
    </row>
    <row r="10" spans="1:7" ht="18.75" x14ac:dyDescent="0.25">
      <c r="A10" s="12" t="s">
        <v>8</v>
      </c>
      <c r="B10" s="16">
        <v>249399</v>
      </c>
      <c r="C10" s="16">
        <v>7451</v>
      </c>
      <c r="D10" s="13">
        <f t="shared" si="1"/>
        <v>-241948</v>
      </c>
      <c r="E10" s="14">
        <f t="shared" si="2"/>
        <v>2.9875821474825481E-2</v>
      </c>
      <c r="F10" s="16">
        <v>19153</v>
      </c>
      <c r="G10" s="15">
        <f t="shared" si="4"/>
        <v>-11702</v>
      </c>
    </row>
    <row r="11" spans="1:7" ht="18.75" x14ac:dyDescent="0.25">
      <c r="A11" s="12" t="s">
        <v>9</v>
      </c>
      <c r="B11" s="16">
        <v>588153</v>
      </c>
      <c r="C11" s="17">
        <v>242690</v>
      </c>
      <c r="D11" s="13">
        <f t="shared" si="1"/>
        <v>-345463</v>
      </c>
      <c r="E11" s="14">
        <f t="shared" si="2"/>
        <v>0.41263072703871273</v>
      </c>
      <c r="F11" s="17">
        <v>236318</v>
      </c>
      <c r="G11" s="15">
        <f t="shared" si="4"/>
        <v>6372</v>
      </c>
    </row>
    <row r="12" spans="1:7" ht="18.75" x14ac:dyDescent="0.25">
      <c r="A12" s="12" t="s">
        <v>34</v>
      </c>
      <c r="B12" s="16">
        <v>1842</v>
      </c>
      <c r="C12" s="16">
        <v>347</v>
      </c>
      <c r="D12" s="13">
        <f t="shared" si="1"/>
        <v>-1495</v>
      </c>
      <c r="E12" s="14">
        <f t="shared" si="2"/>
        <v>0.18838219326818675</v>
      </c>
      <c r="F12" s="16">
        <v>410</v>
      </c>
      <c r="G12" s="15">
        <f t="shared" si="4"/>
        <v>-63</v>
      </c>
    </row>
    <row r="13" spans="1:7" ht="18.75" x14ac:dyDescent="0.25">
      <c r="A13" s="12" t="s">
        <v>10</v>
      </c>
      <c r="B13" s="16">
        <v>168875</v>
      </c>
      <c r="C13" s="16">
        <v>66341</v>
      </c>
      <c r="D13" s="13">
        <f t="shared" si="1"/>
        <v>-102534</v>
      </c>
      <c r="E13" s="14">
        <f t="shared" si="2"/>
        <v>0.39284085862324203</v>
      </c>
      <c r="F13" s="16">
        <v>75729</v>
      </c>
      <c r="G13" s="15">
        <f t="shared" si="4"/>
        <v>-9388</v>
      </c>
    </row>
    <row r="14" spans="1:7" ht="18.75" customHeight="1" x14ac:dyDescent="0.25">
      <c r="A14" s="12" t="s">
        <v>11</v>
      </c>
      <c r="B14" s="16">
        <v>0</v>
      </c>
      <c r="C14" s="16">
        <v>-5</v>
      </c>
      <c r="D14" s="18" t="s">
        <v>32</v>
      </c>
      <c r="E14" s="14" t="s">
        <v>31</v>
      </c>
      <c r="F14" s="16">
        <v>4</v>
      </c>
      <c r="G14" s="15">
        <f t="shared" si="4"/>
        <v>-9</v>
      </c>
    </row>
    <row r="15" spans="1:7" s="24" customFormat="1" ht="18.75" x14ac:dyDescent="0.25">
      <c r="A15" s="20" t="s">
        <v>12</v>
      </c>
      <c r="B15" s="30">
        <f>SUM(B16:B22)</f>
        <v>890016</v>
      </c>
      <c r="C15" s="30">
        <f>SUM(C16:C22)</f>
        <v>551782</v>
      </c>
      <c r="D15" s="21">
        <f t="shared" si="1"/>
        <v>-338234</v>
      </c>
      <c r="E15" s="22">
        <f t="shared" si="2"/>
        <v>0.61996862977744216</v>
      </c>
      <c r="F15" s="30">
        <f>SUM(F16:F22)</f>
        <v>482243</v>
      </c>
      <c r="G15" s="23">
        <f t="shared" si="4"/>
        <v>69539</v>
      </c>
    </row>
    <row r="16" spans="1:7" ht="37.5" x14ac:dyDescent="0.25">
      <c r="A16" s="12" t="s">
        <v>13</v>
      </c>
      <c r="B16" s="16">
        <v>657755</v>
      </c>
      <c r="C16" s="16">
        <v>346732</v>
      </c>
      <c r="D16" s="13">
        <f t="shared" si="1"/>
        <v>-311023</v>
      </c>
      <c r="E16" s="14">
        <f t="shared" si="2"/>
        <v>0.52714460551421127</v>
      </c>
      <c r="F16" s="16">
        <v>311077</v>
      </c>
      <c r="G16" s="15">
        <f t="shared" si="4"/>
        <v>35655</v>
      </c>
    </row>
    <row r="17" spans="1:7" ht="18.75" x14ac:dyDescent="0.25">
      <c r="A17" s="12" t="s">
        <v>14</v>
      </c>
      <c r="B17" s="16">
        <v>6414</v>
      </c>
      <c r="C17" s="16">
        <v>41233</v>
      </c>
      <c r="D17" s="13">
        <f t="shared" si="1"/>
        <v>34819</v>
      </c>
      <c r="E17" s="14">
        <f t="shared" si="2"/>
        <v>6.4285937012784533</v>
      </c>
      <c r="F17" s="16">
        <v>2580</v>
      </c>
      <c r="G17" s="15">
        <f t="shared" si="4"/>
        <v>38653</v>
      </c>
    </row>
    <row r="18" spans="1:7" ht="18.75" x14ac:dyDescent="0.25">
      <c r="A18" s="12" t="s">
        <v>15</v>
      </c>
      <c r="B18" s="16">
        <v>6102</v>
      </c>
      <c r="C18" s="16">
        <v>8859</v>
      </c>
      <c r="D18" s="13">
        <f t="shared" si="1"/>
        <v>2757</v>
      </c>
      <c r="E18" s="14">
        <f t="shared" si="2"/>
        <v>1.451819075712881</v>
      </c>
      <c r="F18" s="16">
        <v>3777</v>
      </c>
      <c r="G18" s="15">
        <f t="shared" si="4"/>
        <v>5082</v>
      </c>
    </row>
    <row r="19" spans="1:7" ht="18.75" x14ac:dyDescent="0.25">
      <c r="A19" s="12" t="s">
        <v>16</v>
      </c>
      <c r="B19" s="16">
        <v>191809</v>
      </c>
      <c r="C19" s="16">
        <v>136099</v>
      </c>
      <c r="D19" s="13">
        <f t="shared" si="1"/>
        <v>-55710</v>
      </c>
      <c r="E19" s="14">
        <f t="shared" si="2"/>
        <v>0.70955481755287808</v>
      </c>
      <c r="F19" s="16">
        <v>145533</v>
      </c>
      <c r="G19" s="15">
        <f t="shared" si="4"/>
        <v>-9434</v>
      </c>
    </row>
    <row r="20" spans="1:7" ht="0.75" customHeight="1" x14ac:dyDescent="0.25">
      <c r="A20" s="32" t="s">
        <v>35</v>
      </c>
      <c r="B20" s="33">
        <v>0</v>
      </c>
      <c r="C20" s="33">
        <v>0</v>
      </c>
      <c r="D20" s="34">
        <f>SUM(C20-B20)</f>
        <v>0</v>
      </c>
      <c r="E20" s="14" t="s">
        <v>36</v>
      </c>
      <c r="F20" s="33">
        <v>0</v>
      </c>
      <c r="G20" s="15">
        <f t="shared" si="4"/>
        <v>0</v>
      </c>
    </row>
    <row r="21" spans="1:7" ht="18.75" x14ac:dyDescent="0.25">
      <c r="A21" s="12" t="s">
        <v>17</v>
      </c>
      <c r="B21" s="16">
        <v>23994</v>
      </c>
      <c r="C21" s="16">
        <v>16743</v>
      </c>
      <c r="D21" s="13">
        <f t="shared" si="1"/>
        <v>-7251</v>
      </c>
      <c r="E21" s="14">
        <f t="shared" si="2"/>
        <v>0.69779944986246567</v>
      </c>
      <c r="F21" s="16">
        <v>19151</v>
      </c>
      <c r="G21" s="15">
        <f t="shared" si="4"/>
        <v>-2408</v>
      </c>
    </row>
    <row r="22" spans="1:7" ht="18.75" x14ac:dyDescent="0.25">
      <c r="A22" s="19" t="s">
        <v>18</v>
      </c>
      <c r="B22" s="16">
        <v>3942</v>
      </c>
      <c r="C22" s="17">
        <v>2116</v>
      </c>
      <c r="D22" s="13">
        <f t="shared" si="1"/>
        <v>-1826</v>
      </c>
      <c r="E22" s="14">
        <f t="shared" si="2"/>
        <v>0.53678335870116689</v>
      </c>
      <c r="F22" s="17">
        <v>125</v>
      </c>
      <c r="G22" s="15">
        <f t="shared" si="4"/>
        <v>1991</v>
      </c>
    </row>
    <row r="23" spans="1:7" s="24" customFormat="1" ht="18.75" x14ac:dyDescent="0.25">
      <c r="A23" s="31" t="s">
        <v>19</v>
      </c>
      <c r="B23" s="30">
        <f>SUM(B24:B31)</f>
        <v>15205039</v>
      </c>
      <c r="C23" s="30">
        <f>SUM(C24:C31)</f>
        <v>6293303</v>
      </c>
      <c r="D23" s="21">
        <f t="shared" si="1"/>
        <v>-8911736</v>
      </c>
      <c r="E23" s="22">
        <f t="shared" si="2"/>
        <v>0.41389588017498674</v>
      </c>
      <c r="F23" s="30">
        <f>SUM(F24:F31)</f>
        <v>4635130</v>
      </c>
      <c r="G23" s="23">
        <f t="shared" si="4"/>
        <v>1658173</v>
      </c>
    </row>
    <row r="24" spans="1:7" ht="18.75" x14ac:dyDescent="0.25">
      <c r="A24" s="19" t="s">
        <v>20</v>
      </c>
      <c r="B24" s="16">
        <v>1377710</v>
      </c>
      <c r="C24" s="16">
        <v>202758</v>
      </c>
      <c r="D24" s="13">
        <f t="shared" si="1"/>
        <v>-1174952</v>
      </c>
      <c r="E24" s="14">
        <f t="shared" si="2"/>
        <v>0.14717030434561701</v>
      </c>
      <c r="F24" s="16">
        <v>501466</v>
      </c>
      <c r="G24" s="15">
        <f t="shared" si="4"/>
        <v>-298708</v>
      </c>
    </row>
    <row r="25" spans="1:7" ht="24" customHeight="1" x14ac:dyDescent="0.25">
      <c r="A25" s="19" t="s">
        <v>21</v>
      </c>
      <c r="B25" s="16">
        <v>8117449</v>
      </c>
      <c r="C25" s="16">
        <v>2787778</v>
      </c>
      <c r="D25" s="13">
        <f t="shared" si="1"/>
        <v>-5329671</v>
      </c>
      <c r="E25" s="14">
        <f t="shared" si="2"/>
        <v>0.34343030673799119</v>
      </c>
      <c r="F25" s="16">
        <v>1419064</v>
      </c>
      <c r="G25" s="15">
        <f t="shared" si="4"/>
        <v>1368714</v>
      </c>
    </row>
    <row r="26" spans="1:7" ht="18.75" x14ac:dyDescent="0.25">
      <c r="A26" s="19" t="s">
        <v>22</v>
      </c>
      <c r="B26" s="16">
        <v>5456842</v>
      </c>
      <c r="C26" s="16">
        <v>3155738</v>
      </c>
      <c r="D26" s="13">
        <f t="shared" si="1"/>
        <v>-2301104</v>
      </c>
      <c r="E26" s="14">
        <f t="shared" si="2"/>
        <v>0.57830847951983955</v>
      </c>
      <c r="F26" s="16">
        <v>2579077</v>
      </c>
      <c r="G26" s="15">
        <f t="shared" si="4"/>
        <v>576661</v>
      </c>
    </row>
    <row r="27" spans="1:7" ht="18.75" x14ac:dyDescent="0.25">
      <c r="A27" s="19" t="s">
        <v>23</v>
      </c>
      <c r="B27" s="16">
        <v>252563</v>
      </c>
      <c r="C27" s="16">
        <v>152111</v>
      </c>
      <c r="D27" s="13">
        <f t="shared" si="1"/>
        <v>-100452</v>
      </c>
      <c r="E27" s="14">
        <f t="shared" si="2"/>
        <v>0.60226953275024453</v>
      </c>
      <c r="F27" s="16">
        <v>140622</v>
      </c>
      <c r="G27" s="15">
        <f t="shared" si="4"/>
        <v>11489</v>
      </c>
    </row>
    <row r="28" spans="1:7" ht="18.75" x14ac:dyDescent="0.25">
      <c r="A28" s="19" t="s">
        <v>24</v>
      </c>
      <c r="B28" s="16">
        <v>414</v>
      </c>
      <c r="C28" s="16">
        <v>106</v>
      </c>
      <c r="D28" s="13">
        <f t="shared" si="1"/>
        <v>-308</v>
      </c>
      <c r="E28" s="14">
        <f t="shared" si="2"/>
        <v>0.2560386473429952</v>
      </c>
      <c r="F28" s="16">
        <v>105</v>
      </c>
      <c r="G28" s="15">
        <f t="shared" si="4"/>
        <v>1</v>
      </c>
    </row>
    <row r="29" spans="1:7" ht="18.75" x14ac:dyDescent="0.25">
      <c r="A29" s="19" t="s">
        <v>25</v>
      </c>
      <c r="B29" s="16">
        <v>61</v>
      </c>
      <c r="C29" s="16">
        <v>6</v>
      </c>
      <c r="D29" s="13">
        <f t="shared" si="1"/>
        <v>-55</v>
      </c>
      <c r="E29" s="14">
        <f t="shared" si="2"/>
        <v>9.8360655737704916E-2</v>
      </c>
      <c r="F29" s="16">
        <v>30</v>
      </c>
      <c r="G29" s="15">
        <f t="shared" si="4"/>
        <v>-24</v>
      </c>
    </row>
    <row r="30" spans="1:7" ht="39" customHeight="1" x14ac:dyDescent="0.25">
      <c r="A30" s="35" t="s">
        <v>37</v>
      </c>
      <c r="B30" s="16">
        <v>0</v>
      </c>
      <c r="C30" s="16">
        <v>260</v>
      </c>
      <c r="D30" s="13">
        <f t="shared" si="1"/>
        <v>260</v>
      </c>
      <c r="E30" s="14" t="s">
        <v>36</v>
      </c>
      <c r="F30" s="16">
        <v>1200</v>
      </c>
      <c r="G30" s="15">
        <f t="shared" si="4"/>
        <v>-940</v>
      </c>
    </row>
    <row r="31" spans="1:7" ht="42.75" customHeight="1" x14ac:dyDescent="0.25">
      <c r="A31" s="19" t="s">
        <v>26</v>
      </c>
      <c r="B31" s="16">
        <v>0</v>
      </c>
      <c r="C31" s="16">
        <v>-5454</v>
      </c>
      <c r="D31" s="13">
        <f t="shared" si="1"/>
        <v>-5454</v>
      </c>
      <c r="E31" s="14" t="s">
        <v>36</v>
      </c>
      <c r="F31" s="16">
        <v>-6434</v>
      </c>
      <c r="G31" s="15">
        <f t="shared" si="4"/>
        <v>980</v>
      </c>
    </row>
    <row r="32" spans="1:7" s="24" customFormat="1" ht="18.75" x14ac:dyDescent="0.25">
      <c r="A32" s="25" t="s">
        <v>27</v>
      </c>
      <c r="B32" s="26">
        <f>SUM(B23,B5)</f>
        <v>23075845</v>
      </c>
      <c r="C32" s="26">
        <f>SUM(C23,C5)</f>
        <v>10013710</v>
      </c>
      <c r="D32" s="27">
        <f t="shared" si="1"/>
        <v>-13062135</v>
      </c>
      <c r="E32" s="28">
        <f t="shared" si="2"/>
        <v>0.43394770592366172</v>
      </c>
      <c r="F32" s="26">
        <f>SUM(F23,F5)</f>
        <v>8163586</v>
      </c>
      <c r="G32" s="29">
        <f t="shared" si="4"/>
        <v>1850124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4" orientation="landscape" verticalDpi="0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Куликова Любовь Васильевна</cp:lastModifiedBy>
  <cp:lastPrinted>2023-07-21T10:17:05Z</cp:lastPrinted>
  <dcterms:created xsi:type="dcterms:W3CDTF">2020-04-13T17:43:05Z</dcterms:created>
  <dcterms:modified xsi:type="dcterms:W3CDTF">2023-07-21T10:20:24Z</dcterms:modified>
</cp:coreProperties>
</file>